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退役士兵（6人）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<sst xmlns="http://schemas.openxmlformats.org/spreadsheetml/2006/main" count="53" uniqueCount="40">
  <si>
    <t xml:space="preserve">2022年湖北师范大学教科院复试点研究生入学考试总评成绩公示（退役士兵） </t>
  </si>
  <si>
    <t>序号</t>
  </si>
  <si>
    <t>专业</t>
  </si>
  <si>
    <t>姓名</t>
  </si>
  <si>
    <t>考生编号</t>
  </si>
  <si>
    <t>初试成绩</t>
  </si>
  <si>
    <t>复试成绩</t>
  </si>
  <si>
    <t>总成绩</t>
  </si>
  <si>
    <t>按专业排名</t>
  </si>
  <si>
    <t>备注</t>
  </si>
  <si>
    <t>原始分数</t>
  </si>
  <si>
    <t>权重（70%）</t>
  </si>
  <si>
    <t>综合面试成绩</t>
  </si>
  <si>
    <t>专业能力测试成绩</t>
  </si>
  <si>
    <t>外国语听说能力测试</t>
  </si>
  <si>
    <t>外语</t>
  </si>
  <si>
    <t>政治</t>
  </si>
  <si>
    <t>专1</t>
  </si>
  <si>
    <t>专2</t>
  </si>
  <si>
    <t>总分</t>
  </si>
  <si>
    <t>权重(50%)</t>
  </si>
  <si>
    <t>权重(30%)</t>
  </si>
  <si>
    <t>权重(20%)</t>
  </si>
  <si>
    <t>课程与教学论（理论）</t>
  </si>
  <si>
    <t>石正生</t>
  </si>
  <si>
    <t>105132000000257</t>
  </si>
  <si>
    <t>退役士兵</t>
  </si>
  <si>
    <t>学前教育</t>
  </si>
  <si>
    <t>邬首川</t>
  </si>
  <si>
    <t>105132000000773</t>
  </si>
  <si>
    <t>教育管理</t>
  </si>
  <si>
    <t>饶远</t>
  </si>
  <si>
    <t>105132000000612</t>
  </si>
  <si>
    <t>教育学原理</t>
  </si>
  <si>
    <t>方童</t>
  </si>
  <si>
    <t>105132000000324</t>
  </si>
  <si>
    <t>卢志峰</t>
  </si>
  <si>
    <t>105132000000871</t>
  </si>
  <si>
    <t>石文超</t>
  </si>
  <si>
    <t>105132000000741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</si>
</sst>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\(0.00\)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family val="2"/>
      <charset val="134"/>
    </font>
    <font>
      <b/>
      <sz val="10"/>
      <name val="Microsoft YaHei"/>
      <family val="2"/>
      <charset val="134"/>
    </font>
    <font>
      <sz val="10"/>
      <name val="Microsoft YaHei"/>
      <family val="2"/>
      <charset val="134"/>
    </font>
    <font>
      <sz val="10"/>
      <name val="Microsoft YaHei"/>
      <charset val="134"/>
    </font>
    <font>
      <b/>
      <sz val="10"/>
      <name val="Microsoft YaHei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zoomScale="85" zoomScaleNormal="85" workbookViewId="0">
      <selection activeCell="H19" sqref="H19"/>
    </sheetView>
  </sheetViews>
  <sheetFormatPr defaultColWidth="9" defaultRowHeight="14.4"/>
  <cols>
    <col min="1" max="1" width="4.44444444444444" customWidth="1"/>
    <col min="2" max="2" width="8.09259259259259" customWidth="1"/>
    <col min="4" max="4" width="13.0648148148148" customWidth="1"/>
    <col min="5" max="5" width="6.50925925925926" customWidth="1"/>
    <col min="6" max="6" width="6.66666666666667" customWidth="1"/>
    <col min="7" max="7" width="6.82407407407407" customWidth="1"/>
    <col min="8" max="8" width="5.87037037037037" customWidth="1"/>
    <col min="9" max="9" width="6.03703703703704" customWidth="1"/>
    <col min="10" max="10" width="8.75925925925926" customWidth="1"/>
    <col min="11" max="11" width="7.30555555555556" customWidth="1"/>
    <col min="12" max="12" width="7.4537037037037" customWidth="1"/>
    <col min="13" max="13" width="7.30555555555556" customWidth="1"/>
    <col min="15" max="15" width="6.52777777777778" customWidth="1"/>
    <col min="16" max="16" width="7.58333333333333" customWidth="1"/>
    <col min="17" max="17" width="6.40740740740741" customWidth="1"/>
    <col min="18" max="18" width="6.92592592592593" customWidth="1"/>
    <col min="19" max="19" width="7.97222222222222" customWidth="1"/>
    <col min="20" max="20" width="6.66666666666667" customWidth="1"/>
  </cols>
  <sheetData>
    <row r="1" s="1" customFormat="1" ht="42" customHeight="1" spans="1:21">
      <c r="A1" s="2" t="s">
        <v>0</v>
      </c>
      <c r="B1" s="3"/>
      <c r="C1" s="2"/>
      <c r="D1" s="2"/>
      <c r="E1" s="2"/>
      <c r="F1" s="2"/>
      <c r="G1" s="2"/>
      <c r="H1" s="2"/>
      <c r="I1" s="2"/>
      <c r="J1" s="9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ht="28" customHeight="1" spans="1:2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/>
      <c r="G2" s="4"/>
      <c r="H2" s="4"/>
      <c r="I2" s="4"/>
      <c r="J2" s="10"/>
      <c r="K2" s="10" t="s">
        <v>6</v>
      </c>
      <c r="L2" s="10"/>
      <c r="M2" s="10"/>
      <c r="N2" s="10"/>
      <c r="O2" s="10"/>
      <c r="P2" s="10"/>
      <c r="Q2" s="10"/>
      <c r="R2" s="10"/>
      <c r="S2" s="10" t="s">
        <v>7</v>
      </c>
      <c r="T2" s="4" t="s">
        <v>8</v>
      </c>
      <c r="U2" s="4" t="s">
        <v>9</v>
      </c>
    </row>
    <row r="3" s="1" customFormat="1" ht="27" customHeight="1" spans="1:21">
      <c r="A3" s="4"/>
      <c r="B3" s="4"/>
      <c r="C3" s="4"/>
      <c r="D3" s="5"/>
      <c r="E3" s="4" t="s">
        <v>10</v>
      </c>
      <c r="F3" s="4"/>
      <c r="G3" s="4"/>
      <c r="H3" s="4"/>
      <c r="I3" s="4"/>
      <c r="J3" s="10" t="s">
        <v>11</v>
      </c>
      <c r="K3" s="10" t="s">
        <v>12</v>
      </c>
      <c r="L3" s="10"/>
      <c r="M3" s="10" t="s">
        <v>13</v>
      </c>
      <c r="N3" s="10"/>
      <c r="O3" s="10" t="s">
        <v>14</v>
      </c>
      <c r="P3" s="10"/>
      <c r="Q3" s="10" t="s">
        <v>6</v>
      </c>
      <c r="R3" s="10"/>
      <c r="S3" s="10"/>
      <c r="T3" s="4"/>
      <c r="U3" s="4"/>
    </row>
    <row r="4" s="1" customFormat="1" ht="31.2" spans="1:21">
      <c r="A4" s="4"/>
      <c r="B4" s="4"/>
      <c r="C4" s="4"/>
      <c r="D4" s="5"/>
      <c r="E4" s="5" t="s">
        <v>15</v>
      </c>
      <c r="F4" s="5" t="s">
        <v>16</v>
      </c>
      <c r="G4" s="5" t="s">
        <v>17</v>
      </c>
      <c r="H4" s="5" t="s">
        <v>18</v>
      </c>
      <c r="I4" s="4" t="s">
        <v>19</v>
      </c>
      <c r="J4" s="10"/>
      <c r="K4" s="10" t="s">
        <v>10</v>
      </c>
      <c r="L4" s="10" t="s">
        <v>20</v>
      </c>
      <c r="M4" s="10" t="s">
        <v>10</v>
      </c>
      <c r="N4" s="10" t="s">
        <v>21</v>
      </c>
      <c r="O4" s="10" t="s">
        <v>10</v>
      </c>
      <c r="P4" s="10" t="s">
        <v>22</v>
      </c>
      <c r="Q4" s="10" t="s">
        <v>19</v>
      </c>
      <c r="R4" s="10" t="s">
        <v>21</v>
      </c>
      <c r="S4" s="10"/>
      <c r="T4" s="4"/>
      <c r="U4" s="4"/>
    </row>
    <row r="5" ht="60" spans="1:21">
      <c r="A5" s="6">
        <v>1</v>
      </c>
      <c r="B5" s="7" t="s">
        <v>23</v>
      </c>
      <c r="C5" s="7" t="s">
        <v>24</v>
      </c>
      <c r="D5" s="8" t="s">
        <v>25</v>
      </c>
      <c r="E5" s="8">
        <v>63</v>
      </c>
      <c r="F5" s="8">
        <v>73</v>
      </c>
      <c r="G5" s="8">
        <v>271</v>
      </c>
      <c r="H5" s="8">
        <v>0</v>
      </c>
      <c r="I5" s="8">
        <v>407</v>
      </c>
      <c r="J5" s="11">
        <f t="shared" ref="J5:J10" si="0">I5/351*100*0.7</f>
        <v>81.1680911680912</v>
      </c>
      <c r="K5" s="12">
        <v>84.2</v>
      </c>
      <c r="L5" s="12">
        <f t="shared" ref="L5:L10" si="1">K5*0.5</f>
        <v>42.1</v>
      </c>
      <c r="M5" s="12">
        <v>82</v>
      </c>
      <c r="N5" s="13">
        <f t="shared" ref="N5:N10" si="2">M5*0.3</f>
        <v>24.6</v>
      </c>
      <c r="O5" s="14">
        <v>78</v>
      </c>
      <c r="P5" s="13">
        <f t="shared" ref="P5:P10" si="3">O5*0.2</f>
        <v>15.6</v>
      </c>
      <c r="Q5" s="13">
        <f t="shared" ref="Q5:Q10" si="4">L5+N5+P5</f>
        <v>82.3</v>
      </c>
      <c r="R5" s="15">
        <f t="shared" ref="R5:R10" si="5">Q5*0.3</f>
        <v>24.69</v>
      </c>
      <c r="S5" s="16">
        <f t="shared" ref="S5:S10" si="6">J5+R5</f>
        <v>105.858091168091</v>
      </c>
      <c r="T5" s="17">
        <v>1</v>
      </c>
      <c r="U5" s="17" t="s">
        <v>26</v>
      </c>
    </row>
    <row r="6" ht="30" spans="1:21">
      <c r="A6" s="6">
        <v>2</v>
      </c>
      <c r="B6" s="7" t="s">
        <v>27</v>
      </c>
      <c r="C6" s="7" t="s">
        <v>28</v>
      </c>
      <c r="D6" s="8" t="s">
        <v>29</v>
      </c>
      <c r="E6" s="8">
        <v>65</v>
      </c>
      <c r="F6" s="8">
        <v>64</v>
      </c>
      <c r="G6" s="8">
        <v>117</v>
      </c>
      <c r="H6" s="8">
        <v>128</v>
      </c>
      <c r="I6" s="8">
        <v>374</v>
      </c>
      <c r="J6" s="11">
        <f t="shared" si="0"/>
        <v>74.5868945868946</v>
      </c>
      <c r="K6" s="13">
        <v>78.6</v>
      </c>
      <c r="L6" s="13">
        <f t="shared" si="1"/>
        <v>39.3</v>
      </c>
      <c r="M6" s="13">
        <v>79.4</v>
      </c>
      <c r="N6" s="13">
        <f t="shared" si="2"/>
        <v>23.82</v>
      </c>
      <c r="O6" s="15">
        <v>74.67</v>
      </c>
      <c r="P6" s="13">
        <f t="shared" si="3"/>
        <v>14.934</v>
      </c>
      <c r="Q6" s="13">
        <f t="shared" si="4"/>
        <v>78.054</v>
      </c>
      <c r="R6" s="15">
        <f t="shared" si="5"/>
        <v>23.4162</v>
      </c>
      <c r="S6" s="16">
        <f t="shared" si="6"/>
        <v>98.0030945868946</v>
      </c>
      <c r="T6" s="17">
        <v>2</v>
      </c>
      <c r="U6" s="17" t="s">
        <v>26</v>
      </c>
    </row>
    <row r="7" ht="30" spans="1:21">
      <c r="A7" s="6">
        <v>3</v>
      </c>
      <c r="B7" s="7" t="s">
        <v>30</v>
      </c>
      <c r="C7" s="7" t="s">
        <v>31</v>
      </c>
      <c r="D7" s="18" t="s">
        <v>32</v>
      </c>
      <c r="E7" s="8">
        <v>30</v>
      </c>
      <c r="F7" s="8">
        <v>55</v>
      </c>
      <c r="G7" s="8">
        <v>108</v>
      </c>
      <c r="H7" s="8">
        <v>112</v>
      </c>
      <c r="I7" s="8">
        <v>305</v>
      </c>
      <c r="J7" s="11">
        <f t="shared" si="0"/>
        <v>60.8262108262108</v>
      </c>
      <c r="K7" s="13">
        <v>84.6</v>
      </c>
      <c r="L7" s="13">
        <f t="shared" si="1"/>
        <v>42.3</v>
      </c>
      <c r="M7" s="13">
        <v>82.8</v>
      </c>
      <c r="N7" s="13">
        <f t="shared" si="2"/>
        <v>24.84</v>
      </c>
      <c r="O7" s="15">
        <v>78</v>
      </c>
      <c r="P7" s="13">
        <f t="shared" si="3"/>
        <v>15.6</v>
      </c>
      <c r="Q7" s="13">
        <f t="shared" si="4"/>
        <v>82.74</v>
      </c>
      <c r="R7" s="15">
        <f t="shared" si="5"/>
        <v>24.822</v>
      </c>
      <c r="S7" s="16">
        <f t="shared" si="6"/>
        <v>85.6482108262108</v>
      </c>
      <c r="T7" s="17">
        <v>3</v>
      </c>
      <c r="U7" s="17" t="s">
        <v>26</v>
      </c>
    </row>
    <row r="8" ht="30" spans="1:21">
      <c r="A8" s="6">
        <v>4</v>
      </c>
      <c r="B8" s="7" t="s">
        <v>33</v>
      </c>
      <c r="C8" s="7" t="s">
        <v>34</v>
      </c>
      <c r="D8" s="8" t="s">
        <v>35</v>
      </c>
      <c r="E8" s="8">
        <v>46</v>
      </c>
      <c r="F8" s="8">
        <v>55</v>
      </c>
      <c r="G8" s="8">
        <v>201</v>
      </c>
      <c r="H8" s="8">
        <v>0</v>
      </c>
      <c r="I8" s="8">
        <v>302</v>
      </c>
      <c r="J8" s="11">
        <f t="shared" si="0"/>
        <v>60.2279202279202</v>
      </c>
      <c r="K8" s="13">
        <v>82.4</v>
      </c>
      <c r="L8" s="13">
        <f t="shared" si="1"/>
        <v>41.2</v>
      </c>
      <c r="M8" s="13">
        <v>82</v>
      </c>
      <c r="N8" s="13">
        <f t="shared" si="2"/>
        <v>24.6</v>
      </c>
      <c r="O8" s="15">
        <v>74.67</v>
      </c>
      <c r="P8" s="13">
        <f t="shared" si="3"/>
        <v>14.934</v>
      </c>
      <c r="Q8" s="13">
        <f t="shared" si="4"/>
        <v>80.734</v>
      </c>
      <c r="R8" s="15">
        <f t="shared" si="5"/>
        <v>24.2202</v>
      </c>
      <c r="S8" s="16">
        <f t="shared" si="6"/>
        <v>84.4481202279202</v>
      </c>
      <c r="T8" s="17">
        <v>4</v>
      </c>
      <c r="U8" s="17" t="s">
        <v>26</v>
      </c>
    </row>
    <row r="9" ht="30" spans="1:21">
      <c r="A9" s="6">
        <v>5</v>
      </c>
      <c r="B9" s="7" t="s">
        <v>27</v>
      </c>
      <c r="C9" s="7" t="s">
        <v>36</v>
      </c>
      <c r="D9" s="18" t="s">
        <v>37</v>
      </c>
      <c r="E9" s="8">
        <v>21</v>
      </c>
      <c r="F9" s="8">
        <v>55</v>
      </c>
      <c r="G9" s="8">
        <v>115</v>
      </c>
      <c r="H9" s="8">
        <v>107</v>
      </c>
      <c r="I9" s="8">
        <v>298</v>
      </c>
      <c r="J9" s="11">
        <f t="shared" si="0"/>
        <v>59.4301994301994</v>
      </c>
      <c r="K9" s="13">
        <v>78.8</v>
      </c>
      <c r="L9" s="13">
        <f t="shared" si="1"/>
        <v>39.4</v>
      </c>
      <c r="M9" s="13">
        <v>79.4</v>
      </c>
      <c r="N9" s="13">
        <f t="shared" si="2"/>
        <v>23.82</v>
      </c>
      <c r="O9" s="15">
        <v>77</v>
      </c>
      <c r="P9" s="13">
        <f t="shared" si="3"/>
        <v>15.4</v>
      </c>
      <c r="Q9" s="13">
        <f t="shared" si="4"/>
        <v>78.62</v>
      </c>
      <c r="R9" s="15">
        <f t="shared" si="5"/>
        <v>23.586</v>
      </c>
      <c r="S9" s="16">
        <f t="shared" si="6"/>
        <v>83.0161994301994</v>
      </c>
      <c r="T9" s="17">
        <v>5</v>
      </c>
      <c r="U9" s="17" t="s">
        <v>26</v>
      </c>
    </row>
    <row r="10" ht="30" spans="1:21">
      <c r="A10" s="6">
        <v>6</v>
      </c>
      <c r="B10" s="7" t="s">
        <v>30</v>
      </c>
      <c r="C10" s="7" t="s">
        <v>38</v>
      </c>
      <c r="D10" s="18" t="s">
        <v>39</v>
      </c>
      <c r="E10" s="8">
        <v>32</v>
      </c>
      <c r="F10" s="8">
        <v>53</v>
      </c>
      <c r="G10" s="8">
        <v>96</v>
      </c>
      <c r="H10" s="8">
        <v>103</v>
      </c>
      <c r="I10" s="8">
        <v>284</v>
      </c>
      <c r="J10" s="11">
        <f t="shared" si="0"/>
        <v>56.6381766381766</v>
      </c>
      <c r="K10" s="13">
        <v>83.2</v>
      </c>
      <c r="L10" s="13">
        <f t="shared" si="1"/>
        <v>41.6</v>
      </c>
      <c r="M10" s="13">
        <v>81.6</v>
      </c>
      <c r="N10" s="13">
        <f t="shared" si="2"/>
        <v>24.48</v>
      </c>
      <c r="O10" s="15">
        <v>79</v>
      </c>
      <c r="P10" s="13">
        <f t="shared" si="3"/>
        <v>15.8</v>
      </c>
      <c r="Q10" s="13">
        <f t="shared" si="4"/>
        <v>81.88</v>
      </c>
      <c r="R10" s="15">
        <f t="shared" si="5"/>
        <v>24.564</v>
      </c>
      <c r="S10" s="16">
        <f t="shared" si="6"/>
        <v>81.2021766381766</v>
      </c>
      <c r="T10" s="17">
        <v>6</v>
      </c>
      <c r="U10" s="17" t="s">
        <v>26</v>
      </c>
    </row>
  </sheetData>
  <sortState ref="A5:U10">
    <sortCondition ref="S5:S10" descending="1"/>
  </sortState>
  <mergeCells count="16">
    <mergeCell ref="A1:U1"/>
    <mergeCell ref="E2:J2"/>
    <mergeCell ref="K2:R2"/>
    <mergeCell ref="E3:I3"/>
    <mergeCell ref="K3:L3"/>
    <mergeCell ref="M3:N3"/>
    <mergeCell ref="O3:P3"/>
    <mergeCell ref="Q3:R3"/>
    <mergeCell ref="A2:A4"/>
    <mergeCell ref="B2:B4"/>
    <mergeCell ref="C2:C4"/>
    <mergeCell ref="D2:D4"/>
    <mergeCell ref="J3:J4"/>
    <mergeCell ref="S2:S4"/>
    <mergeCell ref="T2:T4"/>
    <mergeCell ref="U2:U4"/>
  </mergeCell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退役士兵（6人）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jky</cp:lastModifiedBy>
  <dcterms:created xsi:type="dcterms:W3CDTF">2022-04-04T08:15:00Z</dcterms:created>
  <dcterms:modified xsi:type="dcterms:W3CDTF">2022-04-04T08:38:53Z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540CBF5C21E145359B9BB2859C054812</vt:lpwstr>
  </property>
  <property fmtid="{D5CDD505-2E9C-101B-9397-08002B2CF9AE}" pid="3" name="KSOProductBuildVer">
    <vt:lpwstr>2052-11.1.0.11365</vt:lpwstr>
  </property>
</Properties>
</file>